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borisevich\Desktop\ИП 2025 - 2027\2. ИП 26-29\5. ПИСЬМА ОТ РЕГУЛЯТОРОВ (СОГЛАСОВАНИЕ ИП)\ХМАО\КОРРЕКТИРОВКА_ИП_ЭК ВОСТОК_ХМАО_2025-2029\Приложения\"/>
    </mc:Choice>
  </mc:AlternateContent>
  <bookViews>
    <workbookView xWindow="0" yWindow="0" windowWidth="51600" windowHeight="17100"/>
  </bookViews>
  <sheets>
    <sheet name="форма 4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19" i="1" l="1"/>
  <c r="AV19" i="1"/>
  <c r="AH19" i="1"/>
  <c r="U19" i="1"/>
  <c r="T19" i="1"/>
  <c r="G19" i="1"/>
  <c r="D19" i="1"/>
  <c r="BY18" i="1"/>
  <c r="BX18" i="1"/>
  <c r="BX19" i="1" s="1"/>
  <c r="D18" i="1"/>
  <c r="C18" i="1"/>
  <c r="B18" i="1"/>
  <c r="G17" i="1"/>
  <c r="BY17" i="1" s="1"/>
  <c r="BY19" i="1" s="1"/>
  <c r="D17" i="1"/>
  <c r="E17" i="1" s="1"/>
  <c r="E19" i="1" s="1"/>
  <c r="C17" i="1"/>
  <c r="B17" i="1"/>
  <c r="A6" i="1"/>
  <c r="N17" i="1" l="1"/>
  <c r="CF17" i="1" l="1"/>
  <c r="CF19" i="1" s="1"/>
  <c r="N19" i="1"/>
</calcChain>
</file>

<file path=xl/sharedStrings.xml><?xml version="1.0" encoding="utf-8"?>
<sst xmlns="http://schemas.openxmlformats.org/spreadsheetml/2006/main" count="227" uniqueCount="118">
  <si>
    <t>Приложение  № 4</t>
  </si>
  <si>
    <t>к приказу Минэнерго России</t>
  </si>
  <si>
    <t>от 5 мая 2016 г. № 380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</si>
  <si>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</si>
  <si>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</si>
  <si>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>Год раскрытия информации:  2025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</si>
  <si>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</si>
  <si>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</si>
  <si>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</si>
  <si>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</si>
  <si>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2025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</si>
  <si>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</si>
  <si>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</si>
  <si>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Год 2026</t>
  </si>
  <si>
    <t>Год 2027</t>
  </si>
  <si>
    <t>Год 2028</t>
  </si>
  <si>
    <t>Год 2029</t>
  </si>
  <si>
    <t>Итого за период реализации инвестиционной программы</t>
  </si>
  <si>
    <t>План (Утвержденный план)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</si>
  <si>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</si>
  <si>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</si>
  <si>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</si>
  <si>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</si>
  <si>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</si>
  <si>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</si>
  <si>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</si>
  <si>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</si>
  <si>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</si>
  <si>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</si>
  <si>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</si>
  <si>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</si>
  <si>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км/МВ*А/другое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</si>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</sst>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р_._-;\-* #,##0.00\ _р_._-;_-* &quot;-&quot;??\ _р_._-;_-@_-"/>
    <numFmt numFmtId="165" formatCode="_-* #,##0.00\ _₽_-;\-* #,##0.00\ _₽_-;_-* &quot;-&quot;??\ _₽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6" fillId="0" borderId="0"/>
    <xf numFmtId="0" fontId="5" fillId="0" borderId="0"/>
    <xf numFmtId="0" fontId="3" fillId="0" borderId="0"/>
  </cellStyleXfs>
  <cellXfs count="5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/>
    </xf>
    <xf numFmtId="0" fontId="4" fillId="0" borderId="0" xfId="2" applyFont="1" applyFill="1" applyBorder="1" applyAlignment="1">
      <alignment horizontal="center"/>
    </xf>
    <xf numFmtId="0" fontId="5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3" applyFont="1" applyFill="1" applyAlignment="1">
      <alignment horizontal="center" vertical="center"/>
    </xf>
    <xf numFmtId="0" fontId="8" fillId="0" borderId="0" xfId="3" applyFont="1" applyFill="1" applyAlignment="1">
      <alignment vertical="center"/>
    </xf>
    <xf numFmtId="0" fontId="9" fillId="0" borderId="0" xfId="3" applyFont="1" applyFill="1" applyAlignment="1">
      <alignment horizontal="center" vertical="top"/>
    </xf>
    <xf numFmtId="0" fontId="5" fillId="0" borderId="0" xfId="3" applyFont="1" applyFill="1" applyAlignment="1">
      <alignment vertical="top"/>
    </xf>
    <xf numFmtId="0" fontId="5" fillId="0" borderId="0" xfId="3" applyFont="1" applyFill="1" applyAlignment="1">
      <alignment horizontal="center" vertical="top"/>
    </xf>
    <xf numFmtId="0" fontId="5" fillId="0" borderId="0" xfId="3" applyFont="1" applyFill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/>
    <xf numFmtId="0" fontId="4" fillId="0" borderId="0" xfId="2" applyFont="1" applyFill="1" applyBorder="1" applyAlignment="1"/>
    <xf numFmtId="0" fontId="4" fillId="0" borderId="1" xfId="4" applyFont="1" applyFill="1" applyBorder="1" applyAlignment="1">
      <alignment horizontal="center"/>
    </xf>
    <xf numFmtId="0" fontId="4" fillId="0" borderId="0" xfId="4" applyFont="1" applyFill="1" applyBorder="1" applyAlignment="1">
      <alignment horizontal="center"/>
    </xf>
    <xf numFmtId="0" fontId="4" fillId="0" borderId="0" xfId="4" applyFont="1" applyFill="1" applyBorder="1" applyAlignment="1"/>
    <xf numFmtId="0" fontId="5" fillId="0" borderId="2" xfId="5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center" vertical="center" wrapText="1"/>
    </xf>
    <xf numFmtId="0" fontId="5" fillId="0" borderId="4" xfId="5" applyFont="1" applyFill="1" applyBorder="1" applyAlignment="1">
      <alignment horizontal="center" vertical="center"/>
    </xf>
    <xf numFmtId="0" fontId="5" fillId="0" borderId="5" xfId="5" applyFont="1" applyFill="1" applyBorder="1" applyAlignment="1">
      <alignment horizontal="center" vertical="center"/>
    </xf>
    <xf numFmtId="0" fontId="5" fillId="0" borderId="6" xfId="5" applyFont="1" applyFill="1" applyBorder="1" applyAlignment="1">
      <alignment horizontal="center" vertical="center"/>
    </xf>
    <xf numFmtId="0" fontId="5" fillId="0" borderId="3" xfId="5" applyFont="1" applyFill="1" applyBorder="1" applyAlignment="1">
      <alignment horizontal="center" vertical="center"/>
    </xf>
    <xf numFmtId="0" fontId="4" fillId="0" borderId="0" xfId="5" applyFont="1" applyFill="1" applyBorder="1" applyAlignment="1">
      <alignment vertical="center"/>
    </xf>
    <xf numFmtId="0" fontId="5" fillId="0" borderId="7" xfId="5" applyFont="1" applyFill="1" applyBorder="1" applyAlignment="1">
      <alignment horizontal="center" vertical="center" wrapText="1"/>
    </xf>
    <xf numFmtId="0" fontId="5" fillId="0" borderId="8" xfId="5" applyFont="1" applyFill="1" applyBorder="1" applyAlignment="1">
      <alignment horizontal="center" vertical="center"/>
    </xf>
    <xf numFmtId="0" fontId="5" fillId="0" borderId="1" xfId="5" applyFont="1" applyFill="1" applyBorder="1" applyAlignment="1">
      <alignment horizontal="center" vertical="center"/>
    </xf>
    <xf numFmtId="0" fontId="5" fillId="0" borderId="9" xfId="5" applyFont="1" applyFill="1" applyBorder="1" applyAlignment="1">
      <alignment horizontal="center" vertical="center"/>
    </xf>
    <xf numFmtId="0" fontId="5" fillId="0" borderId="10" xfId="5" applyFont="1" applyFill="1" applyBorder="1" applyAlignment="1">
      <alignment horizontal="center" vertical="center"/>
    </xf>
    <xf numFmtId="0" fontId="5" fillId="0" borderId="11" xfId="5" applyFont="1" applyFill="1" applyBorder="1" applyAlignment="1">
      <alignment horizontal="center" vertical="center"/>
    </xf>
    <xf numFmtId="0" fontId="5" fillId="0" borderId="12" xfId="5" applyFont="1" applyFill="1" applyBorder="1" applyAlignment="1">
      <alignment horizontal="center" vertical="center"/>
    </xf>
    <xf numFmtId="0" fontId="5" fillId="0" borderId="10" xfId="5" applyFont="1" applyFill="1" applyBorder="1" applyAlignment="1">
      <alignment horizontal="center" vertical="center" wrapText="1"/>
    </xf>
    <xf numFmtId="0" fontId="5" fillId="0" borderId="11" xfId="5" applyFont="1" applyFill="1" applyBorder="1" applyAlignment="1">
      <alignment horizontal="center" vertical="center" wrapText="1"/>
    </xf>
    <xf numFmtId="0" fontId="5" fillId="0" borderId="12" xfId="5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center" vertical="center" wrapText="1"/>
    </xf>
    <xf numFmtId="0" fontId="5" fillId="0" borderId="13" xfId="5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3" xfId="5" applyFont="1" applyFill="1" applyBorder="1" applyAlignment="1">
      <alignment horizontal="center" vertical="center" textRotation="90" wrapText="1"/>
    </xf>
    <xf numFmtId="0" fontId="5" fillId="0" borderId="3" xfId="5" applyFont="1" applyFill="1" applyBorder="1" applyAlignment="1">
      <alignment horizontal="center" vertical="center"/>
    </xf>
    <xf numFmtId="0" fontId="5" fillId="0" borderId="2" xfId="5" applyFont="1" applyFill="1" applyBorder="1" applyAlignment="1">
      <alignment horizontal="center" vertical="center"/>
    </xf>
    <xf numFmtId="49" fontId="5" fillId="0" borderId="3" xfId="5" applyNumberFormat="1" applyFont="1" applyFill="1" applyBorder="1" applyAlignment="1">
      <alignment horizontal="center" vertical="center"/>
    </xf>
    <xf numFmtId="0" fontId="5" fillId="0" borderId="3" xfId="3" applyFont="1" applyFill="1" applyBorder="1" applyAlignment="1">
      <alignment horizontal="center" vertical="center"/>
    </xf>
    <xf numFmtId="0" fontId="5" fillId="0" borderId="3" xfId="3" applyFont="1" applyFill="1" applyBorder="1" applyAlignment="1">
      <alignment horizontal="center" wrapText="1"/>
    </xf>
    <xf numFmtId="0" fontId="5" fillId="0" borderId="12" xfId="5" applyFont="1" applyFill="1" applyBorder="1" applyAlignment="1">
      <alignment horizontal="center" vertical="center" wrapText="1"/>
    </xf>
    <xf numFmtId="2" fontId="5" fillId="0" borderId="3" xfId="5" applyNumberFormat="1" applyFont="1" applyFill="1" applyBorder="1" applyAlignment="1">
      <alignment horizontal="center" vertical="center"/>
    </xf>
    <xf numFmtId="164" fontId="5" fillId="0" borderId="3" xfId="1" applyFont="1" applyFill="1" applyBorder="1" applyAlignment="1">
      <alignment horizontal="center" vertical="center"/>
    </xf>
    <xf numFmtId="0" fontId="5" fillId="0" borderId="3" xfId="5" applyNumberFormat="1" applyFont="1" applyFill="1" applyBorder="1" applyAlignment="1">
      <alignment horizontal="center" vertical="center"/>
    </xf>
    <xf numFmtId="165" fontId="5" fillId="0" borderId="3" xfId="5" applyNumberFormat="1" applyFont="1" applyFill="1" applyBorder="1" applyAlignment="1">
      <alignment horizontal="center" vertical="center"/>
    </xf>
    <xf numFmtId="164" fontId="5" fillId="0" borderId="3" xfId="5" applyNumberFormat="1" applyFont="1" applyFill="1" applyBorder="1" applyAlignment="1">
      <alignment horizontal="center" vertical="center"/>
    </xf>
    <xf numFmtId="0" fontId="5" fillId="0" borderId="0" xfId="0" applyNumberFormat="1" applyFont="1" applyFill="1"/>
  </cellXfs>
  <cellStyles count="6">
    <cellStyle name="Обычный" xfId="0" builtinId="0"/>
    <cellStyle name="Обычный 4" xfId="2"/>
    <cellStyle name="Обычный 5" xfId="5"/>
    <cellStyle name="Обычный 7" xfId="3"/>
    <cellStyle name="Обычный_Форматы по компаниям_last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60;&#1086;&#1088;&#1084;&#1099;%20&#1087;&#1086;%20&#1087;&#1088;&#1080;&#1082;&#1072;&#1079;&#1091;%20&#1052;&#1080;&#1085;&#1101;&#1085;&#1077;&#1088;&#1075;&#1086;%20&#8470;380%20(&#1061;&#1052;&#1040;&#1054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1"/>
      <sheetName val="форма 2"/>
      <sheetName val="форма 3"/>
      <sheetName val="форма 4"/>
      <sheetName val="форма 5 (2025)"/>
      <sheetName val="форма 5 (2026)"/>
      <sheetName val="форма 10"/>
      <sheetName val="форма14"/>
    </sheetNames>
    <sheetDataSet>
      <sheetData sheetId="0"/>
      <sheetData sheetId="1"/>
      <sheetData sheetId="2">
        <row r="6">
          <cell r="A6" t="str">
            <v>Инвестиционная программа АО " Энергосбытовая компания "Восток" (на территории деятельности ХМАО-Югры) на 2025-2029 годы</v>
          </cell>
        </row>
        <row r="15">
          <cell r="B15" t="str">
            <v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ХМАО</v>
          </cell>
          <cell r="C15" t="str">
            <v>K_Восток-ХМАО-01</v>
          </cell>
          <cell r="H15">
            <v>921.27605000000017</v>
          </cell>
          <cell r="AA15">
            <v>205.05824100000004</v>
          </cell>
        </row>
        <row r="16">
          <cell r="B16" t="str">
            <v>Создание автоматизированной информационной системы (АИС) гарантирующего поставщика АО "ЭК "Восток" на территории деятельности ХМАО-Югры</v>
          </cell>
          <cell r="C16" t="str">
            <v>P_ВОСТОК-АИС-ХМАО-02</v>
          </cell>
          <cell r="H16">
            <v>79.678023652500002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9"/>
  <sheetViews>
    <sheetView tabSelected="1" zoomScale="80" zoomScaleNormal="80" workbookViewId="0">
      <selection activeCell="F36" sqref="F36"/>
    </sheetView>
  </sheetViews>
  <sheetFormatPr defaultRowHeight="15.75" x14ac:dyDescent="0.25"/>
  <cols>
    <col min="1" max="1" width="13.28515625" style="5" customWidth="1"/>
    <col min="2" max="2" width="36" style="5" customWidth="1"/>
    <col min="3" max="3" width="15.85546875" style="5" customWidth="1"/>
    <col min="4" max="4" width="20.140625" style="5" customWidth="1"/>
    <col min="5" max="5" width="25.140625" style="5" customWidth="1"/>
    <col min="6" max="6" width="21.5703125" style="5" customWidth="1"/>
    <col min="7" max="7" width="11.28515625" style="5" bestFit="1" customWidth="1"/>
    <col min="8" max="12" width="8.140625" style="5" bestFit="1" customWidth="1"/>
    <col min="13" max="13" width="19.7109375" style="5" customWidth="1"/>
    <col min="14" max="14" width="11.28515625" style="5" bestFit="1" customWidth="1"/>
    <col min="15" max="19" width="8.140625" style="5" bestFit="1" customWidth="1"/>
    <col min="20" max="20" width="22.85546875" style="5" customWidth="1"/>
    <col min="21" max="21" width="10" style="5" customWidth="1"/>
    <col min="22" max="25" width="6.85546875" style="5" customWidth="1"/>
    <col min="26" max="26" width="7.5703125" style="5" customWidth="1"/>
    <col min="27" max="27" width="20.140625" style="5" customWidth="1"/>
    <col min="28" max="32" width="6.85546875" style="5" customWidth="1"/>
    <col min="33" max="33" width="7.28515625" style="5" customWidth="1"/>
    <col min="34" max="34" width="20.85546875" style="5" customWidth="1"/>
    <col min="35" max="39" width="6.85546875" style="5" customWidth="1"/>
    <col min="40" max="40" width="5.85546875" style="5" customWidth="1"/>
    <col min="41" max="41" width="19.42578125" style="5" customWidth="1"/>
    <col min="42" max="46" width="6.85546875" style="5" customWidth="1"/>
    <col min="47" max="47" width="6.28515625" style="5" customWidth="1"/>
    <col min="48" max="48" width="20.42578125" style="5" customWidth="1"/>
    <col min="49" max="54" width="6.85546875" style="5" customWidth="1"/>
    <col min="55" max="55" width="22" style="5" customWidth="1"/>
    <col min="56" max="60" width="6.85546875" style="5" customWidth="1"/>
    <col min="61" max="61" width="7.140625" style="5" customWidth="1"/>
    <col min="62" max="62" width="20.42578125" style="5" customWidth="1"/>
    <col min="63" max="68" width="6.85546875" style="5" customWidth="1"/>
    <col min="69" max="69" width="22" style="5" customWidth="1"/>
    <col min="70" max="74" width="6.85546875" style="5" customWidth="1"/>
    <col min="75" max="75" width="7.140625" style="5" customWidth="1"/>
    <col min="76" max="76" width="21.42578125" style="5" customWidth="1"/>
    <col min="77" max="77" width="11.28515625" style="5" bestFit="1" customWidth="1"/>
    <col min="78" max="81" width="6.85546875" style="5" customWidth="1"/>
    <col min="82" max="82" width="8" style="5" customWidth="1"/>
    <col min="83" max="83" width="20" style="5" customWidth="1"/>
    <col min="84" max="84" width="11.28515625" style="5" bestFit="1" customWidth="1"/>
    <col min="85" max="87" width="6.85546875" style="5" customWidth="1"/>
    <col min="88" max="88" width="7.85546875" style="5" customWidth="1"/>
    <col min="89" max="89" width="6.5703125" style="5" customWidth="1"/>
    <col min="90" max="90" width="19" style="5" customWidth="1"/>
    <col min="91" max="91" width="4.7109375" style="5" customWidth="1"/>
    <col min="92" max="92" width="4.28515625" style="5" customWidth="1"/>
    <col min="93" max="93" width="4.42578125" style="5" customWidth="1"/>
    <col min="94" max="94" width="5.140625" style="5" customWidth="1"/>
    <col min="95" max="95" width="5.7109375" style="5" customWidth="1"/>
    <col min="96" max="96" width="6.28515625" style="5" customWidth="1"/>
    <col min="97" max="97" width="6.5703125" style="5" customWidth="1"/>
    <col min="98" max="98" width="6.28515625" style="5" customWidth="1"/>
    <col min="99" max="100" width="5.7109375" style="5" customWidth="1"/>
    <col min="101" max="101" width="14.7109375" style="5" customWidth="1"/>
    <col min="102" max="111" width="5.7109375" style="5" customWidth="1"/>
    <col min="112" max="16384" width="9.140625" style="5"/>
  </cols>
  <sheetData>
    <row r="1" spans="1:104" s="1" customFormat="1" ht="11.25" x14ac:dyDescent="0.2">
      <c r="AG1" s="2" t="s">
        <v>0</v>
      </c>
    </row>
    <row r="2" spans="1:104" s="1" customFormat="1" ht="11.25" x14ac:dyDescent="0.2">
      <c r="AG2" s="3" t="s">
        <v>1</v>
      </c>
    </row>
    <row r="3" spans="1:104" s="1" customFormat="1" ht="11.25" x14ac:dyDescent="0.2">
      <c r="AG3" s="3" t="s">
        <v>2</v>
      </c>
    </row>
    <row r="4" spans="1:104" x14ac:dyDescent="0.25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104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</row>
    <row r="6" spans="1:104" ht="18.75" x14ac:dyDescent="0.25">
      <c r="A6" s="8" t="str">
        <f>'[1]форма 3'!A6:AM6</f>
        <v>Инвестиционная программа АО " Энергосбытовая компания "Восток" (на территории деятельности ХМАО-Югры) на 2025-2029 годы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</row>
    <row r="7" spans="1:104" x14ac:dyDescent="0.25">
      <c r="A7" s="10" t="s">
        <v>4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</row>
    <row r="8" spans="1:104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</row>
    <row r="9" spans="1:104" x14ac:dyDescent="0.25">
      <c r="A9" s="14" t="s">
        <v>5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5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</row>
    <row r="10" spans="1:104" ht="15.75" customHeight="1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8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</row>
    <row r="11" spans="1:104" ht="31.5" customHeight="1" x14ac:dyDescent="0.25">
      <c r="A11" s="20" t="s">
        <v>6</v>
      </c>
      <c r="B11" s="20" t="s">
        <v>7</v>
      </c>
      <c r="C11" s="20" t="s">
        <v>8</v>
      </c>
      <c r="D11" s="21" t="s">
        <v>9</v>
      </c>
      <c r="E11" s="21"/>
      <c r="F11" s="22" t="s">
        <v>10</v>
      </c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4"/>
      <c r="T11" s="25" t="s">
        <v>11</v>
      </c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 t="s">
        <v>11</v>
      </c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0" t="s">
        <v>12</v>
      </c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</row>
    <row r="12" spans="1:104" ht="44.25" customHeight="1" x14ac:dyDescent="0.25">
      <c r="A12" s="27"/>
      <c r="B12" s="27"/>
      <c r="C12" s="27"/>
      <c r="D12" s="21"/>
      <c r="E12" s="21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30"/>
      <c r="T12" s="31" t="s">
        <v>13</v>
      </c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3"/>
      <c r="AH12" s="31" t="s">
        <v>14</v>
      </c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3"/>
      <c r="AV12" s="31" t="s">
        <v>15</v>
      </c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3"/>
      <c r="BJ12" s="31" t="s">
        <v>16</v>
      </c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3"/>
      <c r="BX12" s="21" t="s">
        <v>17</v>
      </c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7"/>
    </row>
    <row r="13" spans="1:104" ht="51" customHeight="1" x14ac:dyDescent="0.25">
      <c r="A13" s="27"/>
      <c r="B13" s="27"/>
      <c r="C13" s="27"/>
      <c r="D13" s="21"/>
      <c r="E13" s="21"/>
      <c r="F13" s="31" t="s">
        <v>18</v>
      </c>
      <c r="G13" s="32"/>
      <c r="H13" s="32"/>
      <c r="I13" s="32"/>
      <c r="J13" s="32"/>
      <c r="K13" s="32"/>
      <c r="L13" s="32"/>
      <c r="M13" s="34" t="s">
        <v>19</v>
      </c>
      <c r="N13" s="35"/>
      <c r="O13" s="35"/>
      <c r="P13" s="35"/>
      <c r="Q13" s="35"/>
      <c r="R13" s="35"/>
      <c r="S13" s="36"/>
      <c r="T13" s="31" t="s">
        <v>18</v>
      </c>
      <c r="U13" s="32"/>
      <c r="V13" s="32"/>
      <c r="W13" s="32"/>
      <c r="X13" s="32"/>
      <c r="Y13" s="32"/>
      <c r="Z13" s="32"/>
      <c r="AA13" s="34" t="s">
        <v>19</v>
      </c>
      <c r="AB13" s="35"/>
      <c r="AC13" s="35"/>
      <c r="AD13" s="35"/>
      <c r="AE13" s="35"/>
      <c r="AF13" s="35"/>
      <c r="AG13" s="36"/>
      <c r="AH13" s="31" t="s">
        <v>18</v>
      </c>
      <c r="AI13" s="32"/>
      <c r="AJ13" s="32"/>
      <c r="AK13" s="32"/>
      <c r="AL13" s="32"/>
      <c r="AM13" s="32"/>
      <c r="AN13" s="32"/>
      <c r="AO13" s="34" t="s">
        <v>19</v>
      </c>
      <c r="AP13" s="35"/>
      <c r="AQ13" s="35"/>
      <c r="AR13" s="35"/>
      <c r="AS13" s="35"/>
      <c r="AT13" s="35"/>
      <c r="AU13" s="36"/>
      <c r="AV13" s="31" t="s">
        <v>18</v>
      </c>
      <c r="AW13" s="32"/>
      <c r="AX13" s="32"/>
      <c r="AY13" s="32"/>
      <c r="AZ13" s="32"/>
      <c r="BA13" s="32"/>
      <c r="BB13" s="32"/>
      <c r="BC13" s="34" t="s">
        <v>19</v>
      </c>
      <c r="BD13" s="35"/>
      <c r="BE13" s="35"/>
      <c r="BF13" s="35"/>
      <c r="BG13" s="35"/>
      <c r="BH13" s="35"/>
      <c r="BI13" s="36"/>
      <c r="BJ13" s="31" t="s">
        <v>18</v>
      </c>
      <c r="BK13" s="32"/>
      <c r="BL13" s="32"/>
      <c r="BM13" s="32"/>
      <c r="BN13" s="32"/>
      <c r="BO13" s="32"/>
      <c r="BP13" s="32"/>
      <c r="BQ13" s="34" t="s">
        <v>19</v>
      </c>
      <c r="BR13" s="35"/>
      <c r="BS13" s="35"/>
      <c r="BT13" s="35"/>
      <c r="BU13" s="35"/>
      <c r="BV13" s="35"/>
      <c r="BW13" s="36"/>
      <c r="BX13" s="31" t="s">
        <v>20</v>
      </c>
      <c r="BY13" s="32"/>
      <c r="BZ13" s="32"/>
      <c r="CA13" s="32"/>
      <c r="CB13" s="32"/>
      <c r="CC13" s="32"/>
      <c r="CD13" s="32"/>
      <c r="CE13" s="34" t="s">
        <v>21</v>
      </c>
      <c r="CF13" s="35"/>
      <c r="CG13" s="35"/>
      <c r="CH13" s="35"/>
      <c r="CI13" s="35"/>
      <c r="CJ13" s="35"/>
      <c r="CK13" s="36"/>
      <c r="CL13" s="27"/>
    </row>
    <row r="14" spans="1:104" ht="37.5" customHeight="1" x14ac:dyDescent="0.25">
      <c r="A14" s="27"/>
      <c r="B14" s="27"/>
      <c r="C14" s="27"/>
      <c r="D14" s="21" t="s">
        <v>22</v>
      </c>
      <c r="E14" s="21" t="s">
        <v>21</v>
      </c>
      <c r="F14" s="37" t="s">
        <v>23</v>
      </c>
      <c r="G14" s="25" t="s">
        <v>24</v>
      </c>
      <c r="H14" s="25"/>
      <c r="I14" s="25"/>
      <c r="J14" s="25"/>
      <c r="K14" s="25"/>
      <c r="L14" s="25"/>
      <c r="M14" s="37" t="s">
        <v>23</v>
      </c>
      <c r="N14" s="25" t="s">
        <v>24</v>
      </c>
      <c r="O14" s="25"/>
      <c r="P14" s="25"/>
      <c r="Q14" s="25"/>
      <c r="R14" s="25"/>
      <c r="S14" s="25"/>
      <c r="T14" s="37" t="s">
        <v>23</v>
      </c>
      <c r="U14" s="25" t="s">
        <v>24</v>
      </c>
      <c r="V14" s="25"/>
      <c r="W14" s="25"/>
      <c r="X14" s="25"/>
      <c r="Y14" s="25"/>
      <c r="Z14" s="25"/>
      <c r="AA14" s="37" t="s">
        <v>23</v>
      </c>
      <c r="AB14" s="25" t="s">
        <v>24</v>
      </c>
      <c r="AC14" s="25"/>
      <c r="AD14" s="25"/>
      <c r="AE14" s="25"/>
      <c r="AF14" s="25"/>
      <c r="AG14" s="25"/>
      <c r="AH14" s="37" t="s">
        <v>23</v>
      </c>
      <c r="AI14" s="25" t="s">
        <v>24</v>
      </c>
      <c r="AJ14" s="25"/>
      <c r="AK14" s="25"/>
      <c r="AL14" s="25"/>
      <c r="AM14" s="25"/>
      <c r="AN14" s="25"/>
      <c r="AO14" s="37" t="s">
        <v>23</v>
      </c>
      <c r="AP14" s="25" t="s">
        <v>24</v>
      </c>
      <c r="AQ14" s="25"/>
      <c r="AR14" s="25"/>
      <c r="AS14" s="25"/>
      <c r="AT14" s="25"/>
      <c r="AU14" s="25"/>
      <c r="AV14" s="37" t="s">
        <v>23</v>
      </c>
      <c r="AW14" s="25" t="s">
        <v>24</v>
      </c>
      <c r="AX14" s="25"/>
      <c r="AY14" s="25"/>
      <c r="AZ14" s="25"/>
      <c r="BA14" s="25"/>
      <c r="BB14" s="25"/>
      <c r="BC14" s="37" t="s">
        <v>23</v>
      </c>
      <c r="BD14" s="25" t="s">
        <v>24</v>
      </c>
      <c r="BE14" s="25"/>
      <c r="BF14" s="25"/>
      <c r="BG14" s="25"/>
      <c r="BH14" s="25"/>
      <c r="BI14" s="25"/>
      <c r="BJ14" s="37" t="s">
        <v>23</v>
      </c>
      <c r="BK14" s="25" t="s">
        <v>24</v>
      </c>
      <c r="BL14" s="25"/>
      <c r="BM14" s="25"/>
      <c r="BN14" s="25"/>
      <c r="BO14" s="25"/>
      <c r="BP14" s="25"/>
      <c r="BQ14" s="37" t="s">
        <v>23</v>
      </c>
      <c r="BR14" s="25" t="s">
        <v>24</v>
      </c>
      <c r="BS14" s="25"/>
      <c r="BT14" s="25"/>
      <c r="BU14" s="25"/>
      <c r="BV14" s="25"/>
      <c r="BW14" s="25"/>
      <c r="BX14" s="37" t="s">
        <v>23</v>
      </c>
      <c r="BY14" s="25" t="s">
        <v>24</v>
      </c>
      <c r="BZ14" s="25"/>
      <c r="CA14" s="25"/>
      <c r="CB14" s="25"/>
      <c r="CC14" s="25"/>
      <c r="CD14" s="25"/>
      <c r="CE14" s="37" t="s">
        <v>23</v>
      </c>
      <c r="CF14" s="25" t="s">
        <v>24</v>
      </c>
      <c r="CG14" s="25"/>
      <c r="CH14" s="25"/>
      <c r="CI14" s="25"/>
      <c r="CJ14" s="25"/>
      <c r="CK14" s="25"/>
      <c r="CL14" s="27"/>
    </row>
    <row r="15" spans="1:104" ht="66" customHeight="1" x14ac:dyDescent="0.25">
      <c r="A15" s="38"/>
      <c r="B15" s="38"/>
      <c r="C15" s="38"/>
      <c r="D15" s="21"/>
      <c r="E15" s="21"/>
      <c r="F15" s="39" t="s">
        <v>25</v>
      </c>
      <c r="G15" s="39" t="s">
        <v>25</v>
      </c>
      <c r="H15" s="40" t="s">
        <v>26</v>
      </c>
      <c r="I15" s="40" t="s">
        <v>27</v>
      </c>
      <c r="J15" s="40" t="s">
        <v>28</v>
      </c>
      <c r="K15" s="40" t="s">
        <v>29</v>
      </c>
      <c r="L15" s="40" t="s">
        <v>30</v>
      </c>
      <c r="M15" s="39" t="s">
        <v>25</v>
      </c>
      <c r="N15" s="39" t="s">
        <v>25</v>
      </c>
      <c r="O15" s="40" t="s">
        <v>26</v>
      </c>
      <c r="P15" s="40" t="s">
        <v>27</v>
      </c>
      <c r="Q15" s="40" t="s">
        <v>28</v>
      </c>
      <c r="R15" s="40" t="s">
        <v>29</v>
      </c>
      <c r="S15" s="40" t="s">
        <v>30</v>
      </c>
      <c r="T15" s="39" t="s">
        <v>25</v>
      </c>
      <c r="U15" s="39" t="s">
        <v>25</v>
      </c>
      <c r="V15" s="40" t="s">
        <v>26</v>
      </c>
      <c r="W15" s="40" t="s">
        <v>27</v>
      </c>
      <c r="X15" s="40" t="s">
        <v>28</v>
      </c>
      <c r="Y15" s="40" t="s">
        <v>29</v>
      </c>
      <c r="Z15" s="40" t="s">
        <v>30</v>
      </c>
      <c r="AA15" s="39" t="s">
        <v>25</v>
      </c>
      <c r="AB15" s="39" t="s">
        <v>25</v>
      </c>
      <c r="AC15" s="40" t="s">
        <v>26</v>
      </c>
      <c r="AD15" s="40" t="s">
        <v>27</v>
      </c>
      <c r="AE15" s="40" t="s">
        <v>28</v>
      </c>
      <c r="AF15" s="40" t="s">
        <v>29</v>
      </c>
      <c r="AG15" s="40" t="s">
        <v>30</v>
      </c>
      <c r="AH15" s="39" t="s">
        <v>25</v>
      </c>
      <c r="AI15" s="39" t="s">
        <v>25</v>
      </c>
      <c r="AJ15" s="40" t="s">
        <v>26</v>
      </c>
      <c r="AK15" s="40" t="s">
        <v>27</v>
      </c>
      <c r="AL15" s="40" t="s">
        <v>28</v>
      </c>
      <c r="AM15" s="40" t="s">
        <v>29</v>
      </c>
      <c r="AN15" s="40" t="s">
        <v>30</v>
      </c>
      <c r="AO15" s="39" t="s">
        <v>25</v>
      </c>
      <c r="AP15" s="39" t="s">
        <v>25</v>
      </c>
      <c r="AQ15" s="40" t="s">
        <v>26</v>
      </c>
      <c r="AR15" s="40" t="s">
        <v>27</v>
      </c>
      <c r="AS15" s="40" t="s">
        <v>28</v>
      </c>
      <c r="AT15" s="40" t="s">
        <v>29</v>
      </c>
      <c r="AU15" s="40" t="s">
        <v>30</v>
      </c>
      <c r="AV15" s="39" t="s">
        <v>25</v>
      </c>
      <c r="AW15" s="39" t="s">
        <v>25</v>
      </c>
      <c r="AX15" s="40" t="s">
        <v>26</v>
      </c>
      <c r="AY15" s="40" t="s">
        <v>27</v>
      </c>
      <c r="AZ15" s="40" t="s">
        <v>28</v>
      </c>
      <c r="BA15" s="40" t="s">
        <v>29</v>
      </c>
      <c r="BB15" s="40" t="s">
        <v>30</v>
      </c>
      <c r="BC15" s="39" t="s">
        <v>25</v>
      </c>
      <c r="BD15" s="39" t="s">
        <v>25</v>
      </c>
      <c r="BE15" s="40" t="s">
        <v>26</v>
      </c>
      <c r="BF15" s="40" t="s">
        <v>27</v>
      </c>
      <c r="BG15" s="40" t="s">
        <v>28</v>
      </c>
      <c r="BH15" s="40" t="s">
        <v>29</v>
      </c>
      <c r="BI15" s="40" t="s">
        <v>30</v>
      </c>
      <c r="BJ15" s="39" t="s">
        <v>25</v>
      </c>
      <c r="BK15" s="39" t="s">
        <v>25</v>
      </c>
      <c r="BL15" s="40" t="s">
        <v>26</v>
      </c>
      <c r="BM15" s="40" t="s">
        <v>27</v>
      </c>
      <c r="BN15" s="40" t="s">
        <v>28</v>
      </c>
      <c r="BO15" s="40" t="s">
        <v>29</v>
      </c>
      <c r="BP15" s="40" t="s">
        <v>30</v>
      </c>
      <c r="BQ15" s="39" t="s">
        <v>25</v>
      </c>
      <c r="BR15" s="39" t="s">
        <v>25</v>
      </c>
      <c r="BS15" s="40" t="s">
        <v>26</v>
      </c>
      <c r="BT15" s="40" t="s">
        <v>27</v>
      </c>
      <c r="BU15" s="40" t="s">
        <v>28</v>
      </c>
      <c r="BV15" s="40" t="s">
        <v>29</v>
      </c>
      <c r="BW15" s="40" t="s">
        <v>30</v>
      </c>
      <c r="BX15" s="39" t="s">
        <v>25</v>
      </c>
      <c r="BY15" s="39" t="s">
        <v>25</v>
      </c>
      <c r="BZ15" s="40" t="s">
        <v>26</v>
      </c>
      <c r="CA15" s="40" t="s">
        <v>27</v>
      </c>
      <c r="CB15" s="40" t="s">
        <v>28</v>
      </c>
      <c r="CC15" s="40" t="s">
        <v>29</v>
      </c>
      <c r="CD15" s="40" t="s">
        <v>31</v>
      </c>
      <c r="CE15" s="39" t="s">
        <v>25</v>
      </c>
      <c r="CF15" s="39" t="s">
        <v>25</v>
      </c>
      <c r="CG15" s="40" t="s">
        <v>26</v>
      </c>
      <c r="CH15" s="40" t="s">
        <v>27</v>
      </c>
      <c r="CI15" s="40" t="s">
        <v>28</v>
      </c>
      <c r="CJ15" s="40" t="s">
        <v>29</v>
      </c>
      <c r="CK15" s="40" t="s">
        <v>30</v>
      </c>
      <c r="CL15" s="38"/>
    </row>
    <row r="16" spans="1:104" x14ac:dyDescent="0.25">
      <c r="A16" s="41">
        <v>1</v>
      </c>
      <c r="B16" s="42">
        <v>2</v>
      </c>
      <c r="C16" s="41">
        <v>3</v>
      </c>
      <c r="D16" s="41">
        <v>4</v>
      </c>
      <c r="E16" s="41">
        <v>5</v>
      </c>
      <c r="F16" s="43" t="s">
        <v>32</v>
      </c>
      <c r="G16" s="43" t="s">
        <v>33</v>
      </c>
      <c r="H16" s="43" t="s">
        <v>34</v>
      </c>
      <c r="I16" s="43" t="s">
        <v>35</v>
      </c>
      <c r="J16" s="43" t="s">
        <v>36</v>
      </c>
      <c r="K16" s="43" t="s">
        <v>37</v>
      </c>
      <c r="L16" s="43" t="s">
        <v>38</v>
      </c>
      <c r="M16" s="43" t="s">
        <v>39</v>
      </c>
      <c r="N16" s="43" t="s">
        <v>40</v>
      </c>
      <c r="O16" s="43" t="s">
        <v>41</v>
      </c>
      <c r="P16" s="43" t="s">
        <v>42</v>
      </c>
      <c r="Q16" s="43" t="s">
        <v>43</v>
      </c>
      <c r="R16" s="43" t="s">
        <v>44</v>
      </c>
      <c r="S16" s="43" t="s">
        <v>45</v>
      </c>
      <c r="T16" s="43" t="s">
        <v>46</v>
      </c>
      <c r="U16" s="43" t="s">
        <v>47</v>
      </c>
      <c r="V16" s="43" t="s">
        <v>48</v>
      </c>
      <c r="W16" s="43" t="s">
        <v>49</v>
      </c>
      <c r="X16" s="43" t="s">
        <v>50</v>
      </c>
      <c r="Y16" s="43" t="s">
        <v>51</v>
      </c>
      <c r="Z16" s="43" t="s">
        <v>52</v>
      </c>
      <c r="AA16" s="43" t="s">
        <v>53</v>
      </c>
      <c r="AB16" s="43" t="s">
        <v>54</v>
      </c>
      <c r="AC16" s="43" t="s">
        <v>55</v>
      </c>
      <c r="AD16" s="43" t="s">
        <v>56</v>
      </c>
      <c r="AE16" s="43" t="s">
        <v>57</v>
      </c>
      <c r="AF16" s="43" t="s">
        <v>58</v>
      </c>
      <c r="AG16" s="43" t="s">
        <v>59</v>
      </c>
      <c r="AH16" s="43" t="s">
        <v>60</v>
      </c>
      <c r="AI16" s="43" t="s">
        <v>61</v>
      </c>
      <c r="AJ16" s="43" t="s">
        <v>62</v>
      </c>
      <c r="AK16" s="43" t="s">
        <v>63</v>
      </c>
      <c r="AL16" s="43" t="s">
        <v>64</v>
      </c>
      <c r="AM16" s="43" t="s">
        <v>65</v>
      </c>
      <c r="AN16" s="43" t="s">
        <v>66</v>
      </c>
      <c r="AO16" s="43" t="s">
        <v>67</v>
      </c>
      <c r="AP16" s="43" t="s">
        <v>68</v>
      </c>
      <c r="AQ16" s="43" t="s">
        <v>69</v>
      </c>
      <c r="AR16" s="43" t="s">
        <v>70</v>
      </c>
      <c r="AS16" s="43" t="s">
        <v>71</v>
      </c>
      <c r="AT16" s="43" t="s">
        <v>72</v>
      </c>
      <c r="AU16" s="43" t="s">
        <v>73</v>
      </c>
      <c r="AV16" s="43" t="s">
        <v>74</v>
      </c>
      <c r="AW16" s="43" t="s">
        <v>75</v>
      </c>
      <c r="AX16" s="43" t="s">
        <v>76</v>
      </c>
      <c r="AY16" s="43" t="s">
        <v>77</v>
      </c>
      <c r="AZ16" s="43" t="s">
        <v>78</v>
      </c>
      <c r="BA16" s="43" t="s">
        <v>79</v>
      </c>
      <c r="BB16" s="43" t="s">
        <v>80</v>
      </c>
      <c r="BC16" s="43" t="s">
        <v>81</v>
      </c>
      <c r="BD16" s="43" t="s">
        <v>82</v>
      </c>
      <c r="BE16" s="43" t="s">
        <v>83</v>
      </c>
      <c r="BF16" s="43" t="s">
        <v>84</v>
      </c>
      <c r="BG16" s="43" t="s">
        <v>85</v>
      </c>
      <c r="BH16" s="43" t="s">
        <v>86</v>
      </c>
      <c r="BI16" s="43" t="s">
        <v>87</v>
      </c>
      <c r="BJ16" s="43" t="s">
        <v>88</v>
      </c>
      <c r="BK16" s="43" t="s">
        <v>89</v>
      </c>
      <c r="BL16" s="43" t="s">
        <v>90</v>
      </c>
      <c r="BM16" s="43" t="s">
        <v>91</v>
      </c>
      <c r="BN16" s="43" t="s">
        <v>92</v>
      </c>
      <c r="BO16" s="43" t="s">
        <v>93</v>
      </c>
      <c r="BP16" s="43" t="s">
        <v>94</v>
      </c>
      <c r="BQ16" s="43" t="s">
        <v>95</v>
      </c>
      <c r="BR16" s="43" t="s">
        <v>96</v>
      </c>
      <c r="BS16" s="43" t="s">
        <v>97</v>
      </c>
      <c r="BT16" s="43" t="s">
        <v>98</v>
      </c>
      <c r="BU16" s="43" t="s">
        <v>99</v>
      </c>
      <c r="BV16" s="43" t="s">
        <v>100</v>
      </c>
      <c r="BW16" s="43" t="s">
        <v>101</v>
      </c>
      <c r="BX16" s="43" t="s">
        <v>102</v>
      </c>
      <c r="BY16" s="43" t="s">
        <v>103</v>
      </c>
      <c r="BZ16" s="43" t="s">
        <v>104</v>
      </c>
      <c r="CA16" s="43" t="s">
        <v>105</v>
      </c>
      <c r="CB16" s="43" t="s">
        <v>106</v>
      </c>
      <c r="CC16" s="43" t="s">
        <v>107</v>
      </c>
      <c r="CD16" s="43" t="s">
        <v>108</v>
      </c>
      <c r="CE16" s="43" t="s">
        <v>109</v>
      </c>
      <c r="CF16" s="43" t="s">
        <v>110</v>
      </c>
      <c r="CG16" s="43" t="s">
        <v>111</v>
      </c>
      <c r="CH16" s="43" t="s">
        <v>112</v>
      </c>
      <c r="CI16" s="43" t="s">
        <v>113</v>
      </c>
      <c r="CJ16" s="43" t="s">
        <v>114</v>
      </c>
      <c r="CK16" s="43" t="s">
        <v>115</v>
      </c>
      <c r="CL16" s="43" t="s">
        <v>116</v>
      </c>
    </row>
    <row r="17" spans="1:91" ht="110.25" x14ac:dyDescent="0.25">
      <c r="A17" s="44">
        <v>1</v>
      </c>
      <c r="B17" s="45" t="str">
        <f>'[1]форма 3'!B15</f>
        <v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ХМАО</v>
      </c>
      <c r="C17" s="46" t="str">
        <f>'[1]форма 3'!C15</f>
        <v>K_Восток-ХМАО-01</v>
      </c>
      <c r="D17" s="47">
        <f>'[1]форма 3'!H15</f>
        <v>921.27605000000017</v>
      </c>
      <c r="E17" s="47">
        <f>D17</f>
        <v>921.27605000000017</v>
      </c>
      <c r="F17" s="48"/>
      <c r="G17" s="48">
        <f>'[1]форма 3'!AA15</f>
        <v>205.05824100000004</v>
      </c>
      <c r="H17" s="48"/>
      <c r="I17" s="48"/>
      <c r="J17" s="48"/>
      <c r="K17" s="48"/>
      <c r="L17" s="48"/>
      <c r="M17" s="48"/>
      <c r="N17" s="48">
        <f>G17</f>
        <v>205.05824100000004</v>
      </c>
      <c r="O17" s="48"/>
      <c r="P17" s="48"/>
      <c r="Q17" s="48"/>
      <c r="R17" s="48"/>
      <c r="S17" s="48"/>
      <c r="T17" s="49"/>
      <c r="U17" s="47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50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50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50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7"/>
      <c r="BY17" s="47">
        <f>G17</f>
        <v>205.05824100000004</v>
      </c>
      <c r="BZ17" s="49"/>
      <c r="CA17" s="49"/>
      <c r="CB17" s="49"/>
      <c r="CC17" s="49"/>
      <c r="CD17" s="49"/>
      <c r="CE17" s="49"/>
      <c r="CF17" s="51">
        <f>N17</f>
        <v>205.05824100000004</v>
      </c>
      <c r="CG17" s="49"/>
      <c r="CH17" s="49"/>
      <c r="CI17" s="49"/>
      <c r="CJ17" s="49"/>
      <c r="CK17" s="49"/>
      <c r="CL17" s="49"/>
      <c r="CM17" s="52"/>
    </row>
    <row r="18" spans="1:91" ht="78.75" x14ac:dyDescent="0.25">
      <c r="A18" s="44">
        <v>2</v>
      </c>
      <c r="B18" s="45" t="str">
        <f>'[1]форма 3'!B16</f>
        <v>Создание автоматизированной информационной системы (АИС) гарантирующего поставщика АО "ЭК "Восток" на территории деятельности ХМАО-Югры</v>
      </c>
      <c r="C18" s="46" t="str">
        <f>'[1]форма 3'!C16</f>
        <v>P_ВОСТОК-АИС-ХМАО-02</v>
      </c>
      <c r="D18" s="47">
        <f>'[1]форма 3'!H16</f>
        <v>79.678023652500002</v>
      </c>
      <c r="E18" s="41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9">
        <v>58.29</v>
      </c>
      <c r="U18" s="47">
        <v>3.9010236525000006</v>
      </c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50">
        <v>5.8289999999999997</v>
      </c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50">
        <v>5.8289999999999997</v>
      </c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50">
        <v>5.8289999999999997</v>
      </c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7">
        <f>T18+AH18+AV18+BJ18</f>
        <v>75.776999999999987</v>
      </c>
      <c r="BY18" s="47">
        <f>U18</f>
        <v>3.9010236525000006</v>
      </c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52"/>
    </row>
    <row r="19" spans="1:91" x14ac:dyDescent="0.25">
      <c r="A19" s="44">
        <v>3</v>
      </c>
      <c r="B19" s="45" t="s">
        <v>117</v>
      </c>
      <c r="C19" s="46"/>
      <c r="D19" s="48">
        <f>D17+D18</f>
        <v>1000.9540736525001</v>
      </c>
      <c r="E19" s="48">
        <f>E17+E18</f>
        <v>921.27605000000017</v>
      </c>
      <c r="F19" s="48"/>
      <c r="G19" s="48">
        <f>G17+G18</f>
        <v>205.05824100000004</v>
      </c>
      <c r="H19" s="48"/>
      <c r="I19" s="48"/>
      <c r="J19" s="48"/>
      <c r="K19" s="48"/>
      <c r="L19" s="48"/>
      <c r="M19" s="48"/>
      <c r="N19" s="48">
        <f>N17+N18</f>
        <v>205.05824100000004</v>
      </c>
      <c r="O19" s="48"/>
      <c r="P19" s="48"/>
      <c r="Q19" s="48"/>
      <c r="R19" s="48"/>
      <c r="S19" s="48"/>
      <c r="T19" s="48">
        <f>T17+T18</f>
        <v>58.29</v>
      </c>
      <c r="U19" s="48">
        <f>U17+U18</f>
        <v>3.9010236525000006</v>
      </c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>
        <f>AH17+AH18</f>
        <v>5.8289999999999997</v>
      </c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>
        <f>AV17+AV18</f>
        <v>5.8289999999999997</v>
      </c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>
        <f>BJ17+BJ18</f>
        <v>5.8289999999999997</v>
      </c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>
        <f>BX17+BX18</f>
        <v>75.776999999999987</v>
      </c>
      <c r="BY19" s="48">
        <f>BY17+BY18</f>
        <v>208.95926465250002</v>
      </c>
      <c r="BZ19" s="48"/>
      <c r="CA19" s="48"/>
      <c r="CB19" s="48"/>
      <c r="CC19" s="48"/>
      <c r="CD19" s="48"/>
      <c r="CE19" s="48"/>
      <c r="CF19" s="48">
        <f>CF17+CF18</f>
        <v>205.05824100000004</v>
      </c>
      <c r="CG19" s="48"/>
      <c r="CH19" s="48"/>
      <c r="CI19" s="48"/>
      <c r="CJ19" s="48"/>
      <c r="CK19" s="48"/>
      <c r="CL19" s="49"/>
      <c r="CM19" s="52"/>
    </row>
  </sheetData>
  <mergeCells count="46">
    <mergeCell ref="BY14:CD14"/>
    <mergeCell ref="CF14:CK14"/>
    <mergeCell ref="AI14:AN14"/>
    <mergeCell ref="AP14:AU14"/>
    <mergeCell ref="AW14:BB14"/>
    <mergeCell ref="BD14:BI14"/>
    <mergeCell ref="BK14:BP14"/>
    <mergeCell ref="BR14:BW14"/>
    <mergeCell ref="D14:D15"/>
    <mergeCell ref="E14:E15"/>
    <mergeCell ref="G14:L14"/>
    <mergeCell ref="N14:S14"/>
    <mergeCell ref="U14:Z14"/>
    <mergeCell ref="AB14:AG14"/>
    <mergeCell ref="AV13:BB13"/>
    <mergeCell ref="BC13:BI13"/>
    <mergeCell ref="BJ13:BP13"/>
    <mergeCell ref="BQ13:BW13"/>
    <mergeCell ref="BX13:CD13"/>
    <mergeCell ref="CE13:CK13"/>
    <mergeCell ref="CL11:CL15"/>
    <mergeCell ref="T12:AG12"/>
    <mergeCell ref="AH12:AU12"/>
    <mergeCell ref="AV12:BI12"/>
    <mergeCell ref="BJ12:BW12"/>
    <mergeCell ref="BX12:CK12"/>
    <mergeCell ref="T13:Z13"/>
    <mergeCell ref="AA13:AG13"/>
    <mergeCell ref="AH13:AN13"/>
    <mergeCell ref="AO13:AU13"/>
    <mergeCell ref="A10:CJ10"/>
    <mergeCell ref="A11:A15"/>
    <mergeCell ref="B11:B15"/>
    <mergeCell ref="C11:C15"/>
    <mergeCell ref="D11:E13"/>
    <mergeCell ref="F11:S12"/>
    <mergeCell ref="T11:AG11"/>
    <mergeCell ref="AH11:CK11"/>
    <mergeCell ref="F13:L13"/>
    <mergeCell ref="M13:S13"/>
    <mergeCell ref="A4:AG4"/>
    <mergeCell ref="A5:AG5"/>
    <mergeCell ref="A6:AG6"/>
    <mergeCell ref="A7:AG7"/>
    <mergeCell ref="A8:AG8"/>
    <mergeCell ref="A9:A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4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Борисевич Денис Сергеевич</dc:creator>
  <cp:lastModifiedBy>Борисевич Денис Сергеевич</cp:lastModifiedBy>
  <dcterms:created xsi:type="dcterms:W3CDTF">2025-05-27T06:24:45Z</dcterms:created>
  <dcterms:modified xsi:type="dcterms:W3CDTF">2025-05-27T06:24:58Z</dcterms:modified>
</cp:coreProperties>
</file>