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borisevich\Desktop\ИП 2025 - 2027\2. ИП 26-29\5. ПИСЬМА ОТ РЕГУЛЯТОРОВ (СОГЛАСОВАНИЕ ИП)\ХМАО\КОРРЕКТИРОВКА_ИП_ЭК ВОСТОК_ХМАО_2025-2029\Приложения\"/>
    </mc:Choice>
  </mc:AlternateContent>
  <bookViews>
    <workbookView xWindow="0" yWindow="0" windowWidth="51600" windowHeight="17100"/>
  </bookViews>
  <sheets>
    <sheet name="форма 3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17" i="1" l="1"/>
  <c r="AJ17" i="1"/>
  <c r="AI17" i="1"/>
  <c r="AH17" i="1"/>
  <c r="AG17" i="1"/>
  <c r="AF17" i="1"/>
  <c r="AE17" i="1"/>
  <c r="AD17" i="1"/>
  <c r="AC17" i="1"/>
  <c r="AB17" i="1"/>
  <c r="AA17" i="1"/>
  <c r="Y17" i="1"/>
  <c r="X17" i="1"/>
  <c r="W17" i="1"/>
  <c r="U17" i="1"/>
  <c r="T17" i="1"/>
  <c r="S17" i="1"/>
  <c r="R17" i="1"/>
  <c r="Q17" i="1"/>
  <c r="P17" i="1"/>
  <c r="N17" i="1"/>
  <c r="M17" i="1"/>
  <c r="L17" i="1"/>
  <c r="J17" i="1"/>
  <c r="H17" i="1"/>
  <c r="AK16" i="1"/>
  <c r="O16" i="1"/>
  <c r="O17" i="1" s="1"/>
  <c r="F16" i="1"/>
  <c r="E16" i="1"/>
  <c r="C16" i="1"/>
  <c r="B16" i="1"/>
  <c r="AK15" i="1"/>
  <c r="AK17" i="1" s="1"/>
  <c r="AB15" i="1"/>
  <c r="AL15" i="1" s="1"/>
  <c r="AL17" i="1" s="1"/>
  <c r="P15" i="1"/>
  <c r="K15" i="1"/>
  <c r="K17" i="1" s="1"/>
  <c r="I15" i="1"/>
  <c r="I17" i="1" s="1"/>
  <c r="G15" i="1"/>
  <c r="C15" i="1"/>
  <c r="B15" i="1"/>
  <c r="A6" i="1"/>
  <c r="V15" i="1" l="1"/>
  <c r="V17" i="1" l="1"/>
  <c r="Z15" i="1"/>
  <c r="Z17" i="1" s="1"/>
</calcChain>
</file>

<file path=xl/sharedStrings.xml><?xml version="1.0" encoding="utf-8"?>
<sst xmlns="http://schemas.openxmlformats.org/spreadsheetml/2006/main" count="69" uniqueCount="50">
  <si>
    <t>Приложение  № 3</t>
  </si>
  <si>
    <t>к приказу Минэнерго России</t>
  </si>
  <si>
    <t>от 5 мая 2016 г. № 380</t>
  </si>
  <si>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</si>
  <si>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</si>
  <si>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>Год раскрытия информации:  2025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</si>
  <si>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</si>
  <si>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</si>
  <si>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</si>
  <si>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</si>
  <si>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</si>
  <si>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</si>
  <si>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0"/>
        <rFont val="Arial Cyr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</si>
  <si>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01.01.2025 года,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</si>
  <si>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</si>
  <si>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</si>
  <si>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 2025 года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</si>
  <si>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</si>
  <si>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</si>
  <si>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</si>
  <si>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</si>
  <si>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 xml:space="preserve">План на 01.01.2025 года </t>
  </si>
  <si>
    <t xml:space="preserve">План 
на 01.01.2025 года </t>
  </si>
  <si>
    <t>Предложение по корректировке утвержденного плана 
на 01.01.2025 года</t>
  </si>
  <si>
    <t>2026 год</t>
  </si>
  <si>
    <t>2027 год</t>
  </si>
  <si>
    <t>2028 год</t>
  </si>
  <si>
    <t>2029 год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</si>
  <si>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</si>
  <si>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</si>
  <si>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</si>
  <si>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</si>
  <si>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 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</si>
  <si>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</si>
  <si>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</si>
  <si>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</si>
  <si>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</si>
  <si>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</si>
  <si>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</si>
  <si>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План
(Утвержденный план)</t>
  </si>
  <si>
    <t>План
(Утвержденный план)</t>
  </si>
  <si>
    <t xml:space="preserve">Факт 
</t>
  </si>
  <si>
    <t>Факт 
(Предложение по корректировке плана)</t>
  </si>
  <si>
    <t>29.1</t>
  </si>
  <si>
    <t>29.2</t>
  </si>
  <si>
    <t>29.3</t>
  </si>
  <si>
    <t>29.4</t>
  </si>
  <si>
    <t>29.5</t>
  </si>
  <si>
    <t>29.6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</si>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</sst>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.00\ _р_._-;\-* #,##0.00\ _р_._-;_-* &quot;-&quot;??\ _р_._-;_-@_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9" fillId="0" borderId="0"/>
  </cellStyleXfs>
  <cellXfs count="28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0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/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top"/>
    </xf>
    <xf numFmtId="0" fontId="7" fillId="0" borderId="0" xfId="0" applyFont="1" applyFill="1" applyAlignment="1">
      <alignment vertical="top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textRotation="90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textRotation="90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5" fontId="7" fillId="0" borderId="1" xfId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</cellXfs>
  <cellStyles count="3">
    <cellStyle name="Обычный" xfId="0" builtinId="0"/>
    <cellStyle name="Обычный 7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&#1060;&#1086;&#1088;&#1084;&#1099;%20&#1087;&#1086;%20&#1087;&#1088;&#1080;&#1082;&#1072;&#1079;&#1091;%20&#1052;&#1080;&#1085;&#1101;&#1085;&#1077;&#1088;&#1075;&#1086;%20&#8470;380%20(&#1061;&#1052;&#1040;&#1054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1"/>
      <sheetName val="форма 2"/>
      <sheetName val="форма 3"/>
      <sheetName val="форма 4"/>
      <sheetName val="форма 5 (2025)"/>
      <sheetName val="форма 5 (2026)"/>
      <sheetName val="форма 10"/>
      <sheetName val="форма14"/>
    </sheetNames>
    <sheetDataSet>
      <sheetData sheetId="0"/>
      <sheetData sheetId="1">
        <row r="6">
          <cell r="A6" t="str">
            <v>Инвестиционная программа АО " Энергосбытовая компания "Восток" (на территории деятельности ХМАО-Югры) на 2025-2029 годы</v>
          </cell>
        </row>
        <row r="15">
          <cell r="B15" t="str">
            <v>Создание интеллектуальной системы учета электрической энергии (ИСУЭ) в многоквартирных домах в зоне деятельности Гарантирующего поставщика АО «ЭК Восток» на территории ХМАО</v>
          </cell>
          <cell r="C15" t="str">
            <v>K_Восток-ХМАО-01</v>
          </cell>
        </row>
        <row r="16">
          <cell r="B16" t="str">
            <v>Создание автоматизированной информационной системы (АИС) гарантирующего поставщика АО "ЭК "Восток" на территории деятельности ХМАО-Югры</v>
          </cell>
          <cell r="C16" t="str">
            <v>P_ВОСТОК-АИС-ХМАО-02</v>
          </cell>
          <cell r="E16">
            <v>2026</v>
          </cell>
          <cell r="F16">
            <v>2029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17"/>
  <sheetViews>
    <sheetView tabSelected="1" topLeftCell="O1" zoomScale="90" zoomScaleNormal="90" workbookViewId="0">
      <selection activeCell="AL22" sqref="AL22"/>
    </sheetView>
  </sheetViews>
  <sheetFormatPr defaultRowHeight="15.75" customHeight="1" x14ac:dyDescent="0.2"/>
  <cols>
    <col min="1" max="1" width="12.42578125" style="5" customWidth="1"/>
    <col min="2" max="2" width="42.140625" style="5" customWidth="1"/>
    <col min="3" max="3" width="15.140625" style="5" customWidth="1"/>
    <col min="4" max="4" width="8.7109375" style="5" customWidth="1"/>
    <col min="5" max="5" width="8.28515625" style="5" customWidth="1"/>
    <col min="6" max="6" width="14.85546875" style="5" customWidth="1"/>
    <col min="7" max="7" width="16.42578125" style="5" customWidth="1"/>
    <col min="8" max="8" width="18.28515625" style="5" customWidth="1"/>
    <col min="9" max="10" width="21.7109375" style="5" customWidth="1"/>
    <col min="11" max="11" width="11.5703125" style="5" bestFit="1" customWidth="1"/>
    <col min="12" max="12" width="8.5703125" style="5" customWidth="1"/>
    <col min="13" max="13" width="10.85546875" style="5" customWidth="1"/>
    <col min="14" max="14" width="10" style="5" customWidth="1"/>
    <col min="15" max="15" width="10.5703125" style="5" customWidth="1"/>
    <col min="16" max="16" width="10.42578125" style="5" bestFit="1" customWidth="1"/>
    <col min="17" max="20" width="10.5703125" style="5" customWidth="1"/>
    <col min="21" max="21" width="12.85546875" style="5" customWidth="1"/>
    <col min="22" max="22" width="14.140625" style="5" customWidth="1"/>
    <col min="23" max="23" width="13.42578125" style="5" customWidth="1"/>
    <col min="24" max="24" width="14" style="5" customWidth="1"/>
    <col min="25" max="25" width="15.7109375" style="5" customWidth="1"/>
    <col min="26" max="26" width="17.5703125" style="5" customWidth="1"/>
    <col min="27" max="27" width="16.140625" style="5" customWidth="1"/>
    <col min="28" max="28" width="18.140625" style="5" customWidth="1"/>
    <col min="29" max="38" width="19" style="5" customWidth="1"/>
    <col min="39" max="39" width="22.28515625" style="5" customWidth="1"/>
    <col min="40" max="40" width="8.28515625" style="5" customWidth="1"/>
    <col min="41" max="41" width="11.28515625" style="5" customWidth="1"/>
    <col min="42" max="42" width="8.140625" style="5" customWidth="1"/>
    <col min="43" max="43" width="6.85546875" style="5" customWidth="1"/>
    <col min="44" max="44" width="9.5703125" style="5" customWidth="1"/>
    <col min="45" max="45" width="6.42578125" style="5" customWidth="1"/>
    <col min="46" max="46" width="8.42578125" style="5" customWidth="1"/>
    <col min="47" max="47" width="11.42578125" style="5" customWidth="1"/>
    <col min="48" max="48" width="9" style="5" customWidth="1"/>
    <col min="49" max="49" width="7.7109375" style="5" customWidth="1"/>
    <col min="50" max="50" width="9.140625" style="5"/>
    <col min="51" max="51" width="7" style="5" customWidth="1"/>
    <col min="52" max="52" width="7.7109375" style="5" customWidth="1"/>
    <col min="53" max="53" width="10.7109375" style="5" customWidth="1"/>
    <col min="54" max="54" width="8.42578125" style="5" customWidth="1"/>
    <col min="55" max="61" width="8.28515625" style="5" customWidth="1"/>
    <col min="62" max="62" width="9.85546875" style="5" customWidth="1"/>
    <col min="63" max="63" width="7" style="5" customWidth="1"/>
    <col min="64" max="64" width="7.85546875" style="5" customWidth="1"/>
    <col min="65" max="65" width="11" style="5" customWidth="1"/>
    <col min="66" max="66" width="7.7109375" style="5" customWidth="1"/>
    <col min="67" max="67" width="8.85546875" style="5" customWidth="1"/>
    <col min="68" max="16384" width="9.140625" style="5"/>
  </cols>
  <sheetData>
    <row r="1" spans="1:72" s="1" customFormat="1" ht="11.25" x14ac:dyDescent="0.2">
      <c r="AM1" s="2" t="s">
        <v>0</v>
      </c>
    </row>
    <row r="2" spans="1:72" s="1" customFormat="1" ht="11.25" x14ac:dyDescent="0.2">
      <c r="AM2" s="3" t="s">
        <v>1</v>
      </c>
    </row>
    <row r="3" spans="1:72" s="1" customFormat="1" ht="11.25" x14ac:dyDescent="0.2">
      <c r="AM3" s="3" t="s">
        <v>2</v>
      </c>
    </row>
    <row r="4" spans="1:72" ht="18.75" customHeight="1" x14ac:dyDescent="0.3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72" ht="18.75" customHeigh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</row>
    <row r="6" spans="1:72" ht="18.75" customHeight="1" x14ac:dyDescent="0.2">
      <c r="A6" s="8" t="str">
        <f>'[1]форма 2'!A6:AH6</f>
        <v>Инвестиционная программа АО " Энергосбытовая компания "Восток" (на территории деятельности ХМАО-Югры) на 2025-2029 годы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</row>
    <row r="7" spans="1:72" ht="15.75" customHeight="1" x14ac:dyDescent="0.2">
      <c r="A7" s="10" t="s">
        <v>4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</row>
    <row r="8" spans="1:72" ht="18.75" customHeight="1" x14ac:dyDescent="0.3">
      <c r="AL8" s="12"/>
    </row>
    <row r="9" spans="1:72" ht="18.75" customHeight="1" x14ac:dyDescent="0.3">
      <c r="A9" s="13" t="s">
        <v>5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</row>
    <row r="10" spans="1:72" ht="18.75" customHeight="1" x14ac:dyDescent="0.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</row>
    <row r="11" spans="1:72" ht="72.75" customHeight="1" x14ac:dyDescent="0.2">
      <c r="A11" s="14" t="s">
        <v>6</v>
      </c>
      <c r="B11" s="14" t="s">
        <v>7</v>
      </c>
      <c r="C11" s="14" t="s">
        <v>8</v>
      </c>
      <c r="D11" s="15" t="s">
        <v>9</v>
      </c>
      <c r="E11" s="15" t="s">
        <v>10</v>
      </c>
      <c r="F11" s="14" t="s">
        <v>11</v>
      </c>
      <c r="G11" s="14"/>
      <c r="H11" s="14" t="s">
        <v>12</v>
      </c>
      <c r="I11" s="14"/>
      <c r="J11" s="14" t="s">
        <v>13</v>
      </c>
      <c r="K11" s="14" t="s">
        <v>14</v>
      </c>
      <c r="L11" s="14"/>
      <c r="M11" s="14"/>
      <c r="N11" s="14"/>
      <c r="O11" s="14"/>
      <c r="P11" s="14"/>
      <c r="Q11" s="14"/>
      <c r="R11" s="14"/>
      <c r="S11" s="14"/>
      <c r="T11" s="14"/>
      <c r="U11" s="14" t="s">
        <v>15</v>
      </c>
      <c r="V11" s="14"/>
      <c r="W11" s="14"/>
      <c r="X11" s="14"/>
      <c r="Y11" s="14"/>
      <c r="Z11" s="14"/>
      <c r="AA11" s="14" t="s">
        <v>16</v>
      </c>
      <c r="AB11" s="14"/>
      <c r="AC11" s="14" t="s">
        <v>17</v>
      </c>
      <c r="AD11" s="14"/>
      <c r="AE11" s="14"/>
      <c r="AF11" s="14"/>
      <c r="AG11" s="14"/>
      <c r="AH11" s="14"/>
      <c r="AI11" s="14"/>
      <c r="AJ11" s="14"/>
      <c r="AK11" s="14"/>
      <c r="AL11" s="14"/>
      <c r="AM11" s="14" t="s">
        <v>18</v>
      </c>
    </row>
    <row r="12" spans="1:72" ht="66" customHeight="1" x14ac:dyDescent="0.2">
      <c r="A12" s="14"/>
      <c r="B12" s="14"/>
      <c r="C12" s="14"/>
      <c r="D12" s="15"/>
      <c r="E12" s="15"/>
      <c r="F12" s="14"/>
      <c r="G12" s="14"/>
      <c r="H12" s="14"/>
      <c r="I12" s="14"/>
      <c r="J12" s="14"/>
      <c r="K12" s="14" t="s">
        <v>19</v>
      </c>
      <c r="L12" s="14"/>
      <c r="M12" s="14"/>
      <c r="N12" s="14"/>
      <c r="O12" s="14"/>
      <c r="P12" s="14" t="s">
        <v>20</v>
      </c>
      <c r="Q12" s="14"/>
      <c r="R12" s="14"/>
      <c r="S12" s="14"/>
      <c r="T12" s="14"/>
      <c r="U12" s="14" t="s">
        <v>21</v>
      </c>
      <c r="V12" s="14"/>
      <c r="W12" s="14" t="s">
        <v>22</v>
      </c>
      <c r="X12" s="14"/>
      <c r="Y12" s="14" t="s">
        <v>23</v>
      </c>
      <c r="Z12" s="14"/>
      <c r="AA12" s="14"/>
      <c r="AB12" s="14"/>
      <c r="AC12" s="16" t="s">
        <v>24</v>
      </c>
      <c r="AD12" s="16"/>
      <c r="AE12" s="16" t="s">
        <v>25</v>
      </c>
      <c r="AF12" s="16"/>
      <c r="AG12" s="16" t="s">
        <v>26</v>
      </c>
      <c r="AH12" s="16"/>
      <c r="AI12" s="16" t="s">
        <v>27</v>
      </c>
      <c r="AJ12" s="16"/>
      <c r="AK12" s="14" t="s">
        <v>28</v>
      </c>
      <c r="AL12" s="14" t="s">
        <v>29</v>
      </c>
      <c r="AM12" s="14"/>
    </row>
    <row r="13" spans="1:72" ht="135" customHeight="1" x14ac:dyDescent="0.2">
      <c r="A13" s="14"/>
      <c r="B13" s="14"/>
      <c r="C13" s="14"/>
      <c r="D13" s="15"/>
      <c r="E13" s="15"/>
      <c r="F13" s="17" t="s">
        <v>19</v>
      </c>
      <c r="G13" s="17" t="s">
        <v>30</v>
      </c>
      <c r="H13" s="17" t="s">
        <v>31</v>
      </c>
      <c r="I13" s="17" t="s">
        <v>30</v>
      </c>
      <c r="J13" s="14"/>
      <c r="K13" s="18" t="s">
        <v>32</v>
      </c>
      <c r="L13" s="18" t="s">
        <v>33</v>
      </c>
      <c r="M13" s="18" t="s">
        <v>34</v>
      </c>
      <c r="N13" s="18" t="s">
        <v>35</v>
      </c>
      <c r="O13" s="18" t="s">
        <v>36</v>
      </c>
      <c r="P13" s="18" t="s">
        <v>32</v>
      </c>
      <c r="Q13" s="18" t="s">
        <v>33</v>
      </c>
      <c r="R13" s="18" t="s">
        <v>34</v>
      </c>
      <c r="S13" s="18" t="s">
        <v>35</v>
      </c>
      <c r="T13" s="18" t="s">
        <v>36</v>
      </c>
      <c r="U13" s="18" t="s">
        <v>37</v>
      </c>
      <c r="V13" s="18" t="s">
        <v>38</v>
      </c>
      <c r="W13" s="18" t="s">
        <v>37</v>
      </c>
      <c r="X13" s="18" t="s">
        <v>38</v>
      </c>
      <c r="Y13" s="18" t="s">
        <v>37</v>
      </c>
      <c r="Z13" s="18" t="s">
        <v>38</v>
      </c>
      <c r="AA13" s="17" t="s">
        <v>39</v>
      </c>
      <c r="AB13" s="17" t="s">
        <v>30</v>
      </c>
      <c r="AC13" s="17" t="s">
        <v>40</v>
      </c>
      <c r="AD13" s="17" t="s">
        <v>41</v>
      </c>
      <c r="AE13" s="17" t="s">
        <v>40</v>
      </c>
      <c r="AF13" s="17" t="s">
        <v>41</v>
      </c>
      <c r="AG13" s="17" t="s">
        <v>40</v>
      </c>
      <c r="AH13" s="17" t="s">
        <v>42</v>
      </c>
      <c r="AI13" s="17" t="s">
        <v>40</v>
      </c>
      <c r="AJ13" s="17" t="s">
        <v>42</v>
      </c>
      <c r="AK13" s="14"/>
      <c r="AL13" s="14"/>
      <c r="AM13" s="14"/>
    </row>
    <row r="14" spans="1:72" ht="19.5" customHeight="1" x14ac:dyDescent="0.2">
      <c r="A14" s="17">
        <v>1</v>
      </c>
      <c r="B14" s="17">
        <v>2</v>
      </c>
      <c r="C14" s="17">
        <v>3</v>
      </c>
      <c r="D14" s="17">
        <v>4</v>
      </c>
      <c r="E14" s="17">
        <v>5</v>
      </c>
      <c r="F14" s="17">
        <v>6</v>
      </c>
      <c r="G14" s="17">
        <v>7</v>
      </c>
      <c r="H14" s="17">
        <v>8</v>
      </c>
      <c r="I14" s="17">
        <v>9</v>
      </c>
      <c r="J14" s="17">
        <v>10</v>
      </c>
      <c r="K14" s="17">
        <v>11</v>
      </c>
      <c r="L14" s="17">
        <v>12</v>
      </c>
      <c r="M14" s="17">
        <v>13</v>
      </c>
      <c r="N14" s="17">
        <v>14</v>
      </c>
      <c r="O14" s="17">
        <v>15</v>
      </c>
      <c r="P14" s="17">
        <v>16</v>
      </c>
      <c r="Q14" s="17">
        <v>17</v>
      </c>
      <c r="R14" s="17">
        <v>18</v>
      </c>
      <c r="S14" s="17">
        <v>19</v>
      </c>
      <c r="T14" s="17">
        <v>20</v>
      </c>
      <c r="U14" s="17">
        <v>21</v>
      </c>
      <c r="V14" s="17">
        <v>22</v>
      </c>
      <c r="W14" s="17">
        <v>23</v>
      </c>
      <c r="X14" s="17">
        <v>24</v>
      </c>
      <c r="Y14" s="17">
        <v>25</v>
      </c>
      <c r="Z14" s="17">
        <v>26</v>
      </c>
      <c r="AA14" s="17">
        <v>27</v>
      </c>
      <c r="AB14" s="17">
        <v>28</v>
      </c>
      <c r="AC14" s="19" t="s">
        <v>43</v>
      </c>
      <c r="AD14" s="19" t="s">
        <v>44</v>
      </c>
      <c r="AE14" s="19" t="s">
        <v>45</v>
      </c>
      <c r="AF14" s="19" t="s">
        <v>46</v>
      </c>
      <c r="AG14" s="19" t="s">
        <v>47</v>
      </c>
      <c r="AH14" s="19" t="s">
        <v>48</v>
      </c>
      <c r="AI14" s="19" t="s">
        <v>47</v>
      </c>
      <c r="AJ14" s="19" t="s">
        <v>48</v>
      </c>
      <c r="AK14" s="17">
        <v>30</v>
      </c>
      <c r="AL14" s="17">
        <v>31</v>
      </c>
      <c r="AM14" s="17">
        <v>32</v>
      </c>
    </row>
    <row r="15" spans="1:72" s="27" customFormat="1" ht="94.5" x14ac:dyDescent="0.25">
      <c r="A15" s="20">
        <v>1</v>
      </c>
      <c r="B15" s="21" t="str">
        <f>'[1]форма 2'!B15</f>
        <v>Создание интеллектуальной системы учета электрической энергии (ИСУЭ) в многоквартирных домах в зоне деятельности Гарантирующего поставщика АО «ЭК Восток» на территории ХМАО</v>
      </c>
      <c r="C15" s="22" t="str">
        <f>'[1]форма 2'!C15</f>
        <v>K_Восток-ХМАО-01</v>
      </c>
      <c r="D15" s="22"/>
      <c r="E15" s="22">
        <v>2021</v>
      </c>
      <c r="F15" s="22">
        <v>2025</v>
      </c>
      <c r="G15" s="22">
        <f>F15</f>
        <v>2025</v>
      </c>
      <c r="H15" s="23">
        <v>921.27605000000017</v>
      </c>
      <c r="I15" s="23">
        <f>H15</f>
        <v>921.27605000000017</v>
      </c>
      <c r="J15" s="24">
        <v>186.65530000000001</v>
      </c>
      <c r="K15" s="23">
        <f>L15+M15+N15+O15</f>
        <v>921.27605000000017</v>
      </c>
      <c r="L15" s="22"/>
      <c r="M15" s="24">
        <v>873.03714349234997</v>
      </c>
      <c r="N15" s="24">
        <v>30.349305547650204</v>
      </c>
      <c r="O15" s="24">
        <v>17.889600959999999</v>
      </c>
      <c r="P15" s="24">
        <f>Q15+R15+S15+T15</f>
        <v>921.27605000000017</v>
      </c>
      <c r="Q15" s="22"/>
      <c r="R15" s="24">
        <v>873.03714349234997</v>
      </c>
      <c r="S15" s="24">
        <v>30.349305547650204</v>
      </c>
      <c r="T15" s="24">
        <v>17.889600959999999</v>
      </c>
      <c r="U15" s="22"/>
      <c r="V15" s="23">
        <f>I15-J15</f>
        <v>734.62075000000016</v>
      </c>
      <c r="W15" s="22"/>
      <c r="X15" s="22"/>
      <c r="Y15" s="22"/>
      <c r="Z15" s="23">
        <f>V15</f>
        <v>734.62075000000016</v>
      </c>
      <c r="AA15" s="24">
        <v>205.05824100000004</v>
      </c>
      <c r="AB15" s="24">
        <f>AA15</f>
        <v>205.05824100000004</v>
      </c>
      <c r="AC15" s="23"/>
      <c r="AD15" s="25"/>
      <c r="AE15" s="23"/>
      <c r="AF15" s="25"/>
      <c r="AG15" s="23"/>
      <c r="AH15" s="25"/>
      <c r="AI15" s="23"/>
      <c r="AJ15" s="25"/>
      <c r="AK15" s="23">
        <f>AA15</f>
        <v>205.05824100000004</v>
      </c>
      <c r="AL15" s="26">
        <f>AB15</f>
        <v>205.05824100000004</v>
      </c>
      <c r="AM15" s="25"/>
    </row>
    <row r="16" spans="1:72" s="27" customFormat="1" ht="78.75" x14ac:dyDescent="0.25">
      <c r="A16" s="20">
        <v>2</v>
      </c>
      <c r="B16" s="21" t="str">
        <f>'[1]форма 2'!B16</f>
        <v>Создание автоматизированной информационной системы (АИС) гарантирующего поставщика АО "ЭК "Восток" на территории деятельности ХМАО-Югры</v>
      </c>
      <c r="C16" s="22" t="str">
        <f>'[1]форма 2'!C16</f>
        <v>P_ВОСТОК-АИС-ХМАО-02</v>
      </c>
      <c r="D16" s="22"/>
      <c r="E16" s="22">
        <f>'[1]форма 2'!E16</f>
        <v>2026</v>
      </c>
      <c r="F16" s="22">
        <f>'[1]форма 2'!F16</f>
        <v>2029</v>
      </c>
      <c r="G16" s="22"/>
      <c r="H16" s="23">
        <v>79.678023652500002</v>
      </c>
      <c r="I16" s="22"/>
      <c r="J16" s="22"/>
      <c r="K16" s="23">
        <v>79.678023652500002</v>
      </c>
      <c r="L16" s="22"/>
      <c r="M16" s="22"/>
      <c r="N16" s="23">
        <v>3.8944151500000004</v>
      </c>
      <c r="O16" s="23">
        <f>K16-N16</f>
        <v>75.783608502500002</v>
      </c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3">
        <v>62.1910236525</v>
      </c>
      <c r="AD16" s="25"/>
      <c r="AE16" s="23">
        <v>5.8289999999999997</v>
      </c>
      <c r="AF16" s="25"/>
      <c r="AG16" s="23">
        <v>5.8289999999999997</v>
      </c>
      <c r="AH16" s="25"/>
      <c r="AI16" s="23">
        <v>5.8289999999999997</v>
      </c>
      <c r="AJ16" s="25"/>
      <c r="AK16" s="23">
        <f>AC16+AE16+AG16+AI16</f>
        <v>79.678023652499988</v>
      </c>
      <c r="AL16" s="25"/>
      <c r="AM16" s="25"/>
    </row>
    <row r="17" spans="1:39" s="27" customFormat="1" x14ac:dyDescent="0.25">
      <c r="A17" s="20">
        <v>3</v>
      </c>
      <c r="B17" s="21" t="s">
        <v>49</v>
      </c>
      <c r="C17" s="22"/>
      <c r="D17" s="22"/>
      <c r="E17" s="22"/>
      <c r="F17" s="22"/>
      <c r="G17" s="22"/>
      <c r="H17" s="23">
        <f>H15+H16</f>
        <v>1000.9540736525001</v>
      </c>
      <c r="I17" s="23">
        <f t="shared" ref="I17:AM17" si="0">I15+I16</f>
        <v>921.27605000000017</v>
      </c>
      <c r="J17" s="23">
        <f t="shared" si="0"/>
        <v>186.65530000000001</v>
      </c>
      <c r="K17" s="23">
        <f t="shared" si="0"/>
        <v>1000.9540736525001</v>
      </c>
      <c r="L17" s="23">
        <f t="shared" si="0"/>
        <v>0</v>
      </c>
      <c r="M17" s="23">
        <f t="shared" si="0"/>
        <v>873.03714349234997</v>
      </c>
      <c r="N17" s="23">
        <f t="shared" si="0"/>
        <v>34.243720697650204</v>
      </c>
      <c r="O17" s="23">
        <f t="shared" si="0"/>
        <v>93.673209462499997</v>
      </c>
      <c r="P17" s="23">
        <f t="shared" si="0"/>
        <v>921.27605000000017</v>
      </c>
      <c r="Q17" s="23">
        <f t="shared" si="0"/>
        <v>0</v>
      </c>
      <c r="R17" s="23">
        <f t="shared" si="0"/>
        <v>873.03714349234997</v>
      </c>
      <c r="S17" s="23">
        <f t="shared" si="0"/>
        <v>30.349305547650204</v>
      </c>
      <c r="T17" s="23">
        <f t="shared" si="0"/>
        <v>17.889600959999999</v>
      </c>
      <c r="U17" s="23">
        <f t="shared" si="0"/>
        <v>0</v>
      </c>
      <c r="V17" s="23">
        <f t="shared" si="0"/>
        <v>734.62075000000016</v>
      </c>
      <c r="W17" s="23">
        <f t="shared" si="0"/>
        <v>0</v>
      </c>
      <c r="X17" s="23">
        <f t="shared" si="0"/>
        <v>0</v>
      </c>
      <c r="Y17" s="23">
        <f t="shared" si="0"/>
        <v>0</v>
      </c>
      <c r="Z17" s="23">
        <f t="shared" si="0"/>
        <v>734.62075000000016</v>
      </c>
      <c r="AA17" s="23">
        <f t="shared" si="0"/>
        <v>205.05824100000004</v>
      </c>
      <c r="AB17" s="23">
        <f t="shared" si="0"/>
        <v>205.05824100000004</v>
      </c>
      <c r="AC17" s="23">
        <f t="shared" si="0"/>
        <v>62.1910236525</v>
      </c>
      <c r="AD17" s="23">
        <f t="shared" si="0"/>
        <v>0</v>
      </c>
      <c r="AE17" s="23">
        <f t="shared" si="0"/>
        <v>5.8289999999999997</v>
      </c>
      <c r="AF17" s="23">
        <f t="shared" si="0"/>
        <v>0</v>
      </c>
      <c r="AG17" s="23">
        <f t="shared" si="0"/>
        <v>5.8289999999999997</v>
      </c>
      <c r="AH17" s="23">
        <f t="shared" si="0"/>
        <v>0</v>
      </c>
      <c r="AI17" s="23">
        <f t="shared" si="0"/>
        <v>5.8289999999999997</v>
      </c>
      <c r="AJ17" s="23">
        <f t="shared" si="0"/>
        <v>0</v>
      </c>
      <c r="AK17" s="23">
        <f t="shared" si="0"/>
        <v>284.73626465250004</v>
      </c>
      <c r="AL17" s="23">
        <f t="shared" si="0"/>
        <v>205.05824100000004</v>
      </c>
      <c r="AM17" s="23">
        <f t="shared" si="0"/>
        <v>0</v>
      </c>
    </row>
  </sheetData>
  <mergeCells count="28">
    <mergeCell ref="AM11:AM13"/>
    <mergeCell ref="K12:O12"/>
    <mergeCell ref="P12:T12"/>
    <mergeCell ref="U12:V12"/>
    <mergeCell ref="W12:X12"/>
    <mergeCell ref="Y12:Z12"/>
    <mergeCell ref="AC12:AD12"/>
    <mergeCell ref="AE12:AF12"/>
    <mergeCell ref="AG12:AH12"/>
    <mergeCell ref="AI12:AJ12"/>
    <mergeCell ref="H11:I12"/>
    <mergeCell ref="J11:J13"/>
    <mergeCell ref="K11:T11"/>
    <mergeCell ref="U11:Z11"/>
    <mergeCell ref="AA11:AB12"/>
    <mergeCell ref="AC11:AL11"/>
    <mergeCell ref="AK12:AK13"/>
    <mergeCell ref="AL12:AL13"/>
    <mergeCell ref="A4:AM4"/>
    <mergeCell ref="A6:AM6"/>
    <mergeCell ref="A7:AM7"/>
    <mergeCell ref="A9:AM9"/>
    <mergeCell ref="A11:A13"/>
    <mergeCell ref="B11:B13"/>
    <mergeCell ref="C11:C13"/>
    <mergeCell ref="D11:D13"/>
    <mergeCell ref="E11:E13"/>
    <mergeCell ref="F11:G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3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Борисевич Денис Сергеевич</dc:creator>
  <cp:lastModifiedBy>Борисевич Денис Сергеевич</cp:lastModifiedBy>
  <dcterms:created xsi:type="dcterms:W3CDTF">2025-05-27T06:24:14Z</dcterms:created>
  <dcterms:modified xsi:type="dcterms:W3CDTF">2025-05-27T06:24:34Z</dcterms:modified>
</cp:coreProperties>
</file>